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resbeatz/Desktop/"/>
    </mc:Choice>
  </mc:AlternateContent>
  <bookViews>
    <workbookView xWindow="7920" yWindow="2880" windowWidth="35480" windowHeight="2430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O9" i="1"/>
  <c r="P9" i="1"/>
  <c r="L10" i="1"/>
  <c r="O10" i="1"/>
  <c r="P10" i="1"/>
  <c r="L11" i="1"/>
  <c r="O11" i="1"/>
  <c r="P11" i="1"/>
  <c r="L12" i="1"/>
  <c r="O12" i="1"/>
  <c r="P12" i="1"/>
  <c r="L13" i="1"/>
  <c r="O13" i="1"/>
  <c r="P13" i="1"/>
  <c r="L14" i="1"/>
  <c r="O14" i="1"/>
  <c r="P14" i="1"/>
  <c r="L15" i="1"/>
  <c r="O15" i="1"/>
  <c r="P15" i="1"/>
  <c r="L16" i="1"/>
  <c r="O16" i="1"/>
  <c r="P16" i="1"/>
  <c r="L17" i="1"/>
  <c r="O17" i="1"/>
  <c r="P17" i="1"/>
  <c r="L18" i="1"/>
  <c r="O18" i="1"/>
  <c r="P18" i="1"/>
  <c r="L19" i="1"/>
  <c r="O19" i="1"/>
  <c r="P19" i="1"/>
  <c r="L20" i="1"/>
  <c r="O20" i="1"/>
  <c r="P20" i="1"/>
  <c r="L21" i="1"/>
  <c r="O21" i="1"/>
  <c r="P21" i="1"/>
  <c r="L22" i="1"/>
  <c r="O22" i="1"/>
  <c r="P22" i="1"/>
  <c r="L23" i="1"/>
  <c r="O23" i="1"/>
  <c r="P23" i="1"/>
  <c r="L24" i="1"/>
  <c r="O24" i="1"/>
  <c r="P24" i="1"/>
  <c r="L25" i="1"/>
  <c r="O25" i="1"/>
  <c r="P25" i="1"/>
  <c r="L26" i="1"/>
  <c r="O26" i="1"/>
  <c r="P26" i="1"/>
  <c r="L27" i="1"/>
  <c r="O27" i="1"/>
  <c r="P27" i="1"/>
  <c r="L28" i="1"/>
  <c r="O28" i="1"/>
  <c r="P28" i="1"/>
  <c r="L29" i="1"/>
  <c r="O29" i="1"/>
  <c r="P29" i="1"/>
  <c r="L30" i="1"/>
  <c r="O30" i="1"/>
  <c r="P30" i="1"/>
  <c r="L31" i="1"/>
  <c r="O31" i="1"/>
  <c r="P31" i="1"/>
  <c r="L32" i="1"/>
  <c r="O32" i="1"/>
  <c r="P32" i="1"/>
  <c r="L33" i="1"/>
  <c r="O33" i="1"/>
  <c r="P33" i="1"/>
  <c r="L34" i="1"/>
  <c r="O34" i="1"/>
  <c r="P34" i="1"/>
  <c r="L35" i="1"/>
  <c r="O35" i="1"/>
  <c r="P35" i="1"/>
  <c r="L36" i="1"/>
  <c r="O36" i="1"/>
  <c r="P36" i="1"/>
  <c r="L37" i="1"/>
  <c r="O37" i="1"/>
  <c r="P37" i="1"/>
  <c r="L38" i="1"/>
  <c r="O38" i="1"/>
  <c r="P38" i="1"/>
  <c r="K40" i="1"/>
  <c r="O40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40" i="1"/>
  <c r="H3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0" i="1"/>
</calcChain>
</file>

<file path=xl/sharedStrings.xml><?xml version="1.0" encoding="utf-8"?>
<sst xmlns="http://schemas.openxmlformats.org/spreadsheetml/2006/main" count="145" uniqueCount="79">
  <si>
    <t>Balance Target</t>
  </si>
  <si>
    <t>Daily target</t>
  </si>
  <si>
    <t>Period 1 (2% daily target)</t>
  </si>
  <si>
    <t>Period 2 (2% Daily target)</t>
  </si>
  <si>
    <t>Period 2 (10% Model)</t>
  </si>
  <si>
    <t>Period 1 (10% Model)</t>
  </si>
  <si>
    <t>Deposit</t>
  </si>
  <si>
    <t>Day 1</t>
  </si>
  <si>
    <t>Day 2</t>
  </si>
  <si>
    <t xml:space="preserve">Day 3 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</si>
  <si>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</si>
  <si>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</si>
  <si>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</si>
  <si>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</si>
  <si>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</si>
  <si>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</si>
  <si>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</si>
  <si>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</si>
  <si>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</si>
  <si>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</si>
  <si>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</si>
  <si>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</si>
  <si>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</si>
  <si>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</si>
  <si>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</si>
  <si>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</si>
  <si>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</si>
  <si>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</si>
  <si>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</si>
  <si>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</si>
  <si>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</si>
  <si>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</si>
  <si>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</si>
  <si>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</si>
  <si>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</si>
  <si>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</si>
  <si>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Forward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</si>
  <si>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</si>
  <si>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</si>
  <si>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</si>
  <si>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</si>
  <si>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</si>
  <si>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</si>
  <si>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</si>
  <si>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</si>
  <si>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</si>
  <si>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</si>
  <si>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</si>
  <si>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</si>
  <si>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</si>
  <si>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</si>
  <si>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</si>
  <si>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</si>
  <si>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</si>
  <si>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</si>
  <si>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</si>
  <si>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</si>
  <si>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</si>
  <si>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</si>
  <si>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</si>
  <si>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</si>
  <si>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</si>
  <si>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</si>
  <si>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</si>
  <si>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</si>
  <si>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</si>
  <si>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Forex</t>
  </si>
  <si>
    <t>2 Wins</t>
  </si>
  <si>
    <t>3 Wins</t>
  </si>
  <si>
    <t>20 pips</t>
  </si>
  <si>
    <t>50 pips</t>
  </si>
  <si>
    <t>100 pips</t>
  </si>
  <si>
    <t>Options (70% +)</t>
  </si>
  <si>
    <t>1 Win</t>
  </si>
  <si>
    <t>Target Requirements</t>
  </si>
  <si>
    <t>Daily %</t>
  </si>
  <si>
    <t>Money management - Winners Table</t>
  </si>
  <si>
    <t xml:space="preserve">Using just 5% of your account per trade can return 300 -  25,000 % over a 60 day period while mititgating the risk of any losing trades. Use the tables below as your daily targets </t>
  </si>
  <si>
    <t>(Change value in deposit field for your account size)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</si>
</sst>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£&quot;* #,##0.00_-;\-&quot;£&quot;* #,##0.00_-;_-&quot;£&quot;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3F3F76"/>
      <name val="Calibri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0" applyNumberFormat="0" applyBorder="0" applyAlignment="0" applyProtection="0"/>
  </cellStyleXfs>
  <cellXfs count="38">
    <xf numFmtId="0" fontId="0" fillId="0" borderId="0" xfId="0"/>
    <xf numFmtId="164" fontId="0" fillId="0" borderId="0" xfId="1" applyFont="1"/>
    <xf numFmtId="164" fontId="0" fillId="0" borderId="0" xfId="0" applyNumberFormat="1"/>
    <xf numFmtId="0" fontId="0" fillId="0" borderId="2" xfId="0" applyBorder="1"/>
    <xf numFmtId="164" fontId="0" fillId="0" borderId="2" xfId="1" applyFont="1" applyBorder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164" fontId="3" fillId="0" borderId="2" xfId="1" applyFont="1" applyBorder="1"/>
    <xf numFmtId="9" fontId="0" fillId="0" borderId="0" xfId="2" applyFont="1" applyAlignment="1">
      <alignment horizontal="center"/>
    </xf>
    <xf numFmtId="164" fontId="3" fillId="0" borderId="2" xfId="1" applyFont="1" applyFill="1" applyBorder="1"/>
    <xf numFmtId="0" fontId="3" fillId="0" borderId="2" xfId="0" applyFont="1" applyFill="1" applyBorder="1"/>
    <xf numFmtId="0" fontId="6" fillId="0" borderId="1" xfId="3" applyFont="1" applyFill="1"/>
    <xf numFmtId="164" fontId="3" fillId="0" borderId="2" xfId="1" applyFont="1" applyFill="1" applyBorder="1" applyAlignment="1">
      <alignment horizontal="center"/>
    </xf>
    <xf numFmtId="164" fontId="11" fillId="0" borderId="0" xfId="1" applyFont="1"/>
    <xf numFmtId="164" fontId="0" fillId="0" borderId="2" xfId="1" applyFont="1" applyBorder="1" applyAlignment="1">
      <alignment horizontal="center"/>
    </xf>
    <xf numFmtId="164" fontId="10" fillId="6" borderId="3" xfId="34" applyNumberFormat="1" applyFont="1" applyFill="1" applyBorder="1" applyAlignment="1">
      <alignment horizontal="center" vertical="center"/>
    </xf>
    <xf numFmtId="164" fontId="10" fillId="6" borderId="4" xfId="34" applyNumberFormat="1" applyFont="1" applyFill="1" applyBorder="1" applyAlignment="1">
      <alignment horizontal="center" vertical="center"/>
    </xf>
    <xf numFmtId="164" fontId="10" fillId="6" borderId="5" xfId="34" applyNumberFormat="1" applyFont="1" applyFill="1" applyBorder="1" applyAlignment="1">
      <alignment horizontal="center" vertical="center"/>
    </xf>
    <xf numFmtId="0" fontId="10" fillId="7" borderId="3" xfId="34" applyFont="1" applyFill="1" applyBorder="1" applyAlignment="1">
      <alignment horizontal="center" vertical="center"/>
    </xf>
    <xf numFmtId="0" fontId="10" fillId="7" borderId="4" xfId="34" applyFont="1" applyFill="1" applyBorder="1" applyAlignment="1">
      <alignment horizontal="center" vertical="center"/>
    </xf>
    <xf numFmtId="0" fontId="10" fillId="7" borderId="5" xfId="34" applyFont="1" applyFill="1" applyBorder="1" applyAlignment="1">
      <alignment horizontal="center" vertical="center"/>
    </xf>
    <xf numFmtId="0" fontId="10" fillId="7" borderId="0" xfId="34" applyFont="1" applyFill="1" applyAlignment="1">
      <alignment horizontal="center" vertical="center"/>
    </xf>
    <xf numFmtId="9" fontId="3" fillId="4" borderId="0" xfId="2" applyFont="1" applyFill="1" applyBorder="1" applyAlignment="1">
      <alignment horizontal="center"/>
    </xf>
    <xf numFmtId="9" fontId="3" fillId="4" borderId="0" xfId="2" applyFont="1" applyFill="1"/>
    <xf numFmtId="9" fontId="3" fillId="4" borderId="0" xfId="2" applyFont="1" applyFill="1" applyBorder="1"/>
    <xf numFmtId="0" fontId="12" fillId="7" borderId="2" xfId="0" applyFont="1" applyFill="1" applyBorder="1" applyAlignment="1">
      <alignment horizontal="center"/>
    </xf>
    <xf numFmtId="164" fontId="12" fillId="7" borderId="2" xfId="1" applyFont="1" applyFill="1" applyBorder="1" applyAlignment="1">
      <alignment horizontal="center"/>
    </xf>
    <xf numFmtId="9" fontId="12" fillId="7" borderId="2" xfId="0" applyNumberFormat="1" applyFont="1" applyFill="1" applyBorder="1" applyAlignment="1">
      <alignment horizontal="center"/>
    </xf>
    <xf numFmtId="0" fontId="13" fillId="3" borderId="0" xfId="0" applyFont="1" applyFill="1"/>
    <xf numFmtId="164" fontId="14" fillId="7" borderId="0" xfId="1" applyFont="1" applyFill="1" applyAlignment="1">
      <alignment horizontal="center" vertical="center"/>
    </xf>
    <xf numFmtId="164" fontId="8" fillId="7" borderId="2" xfId="1" applyFont="1" applyFill="1" applyBorder="1"/>
    <xf numFmtId="164" fontId="8" fillId="7" borderId="2" xfId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6" xfId="3" applyFont="1" applyFill="1" applyBorder="1"/>
    <xf numFmtId="164" fontId="3" fillId="0" borderId="2" xfId="0" applyNumberFormat="1" applyFont="1" applyFill="1" applyBorder="1"/>
  </cellXfs>
  <cellStyles count="35">
    <cellStyle name="Accent3" xfId="34" builtinId="37"/>
    <cellStyle name="Currency" xfId="1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Input" xfId="3" builtinId="20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10</xdr:col>
      <xdr:colOff>266700</xdr:colOff>
      <xdr:row>2</xdr:row>
      <xdr:rowOff>165100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7200" y="0"/>
          <a:ext cx="2946400" cy="220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8"/>
  <sheetViews>
    <sheetView showGridLines="0" tabSelected="1" view="pageLayout" workbookViewId="0">
      <selection activeCell="O9" sqref="O9:P38"/>
    </sheetView>
  </sheetViews>
  <sheetFormatPr baseColWidth="10" defaultRowHeight="16" x14ac:dyDescent="0.2"/>
  <cols>
    <col min="2" max="2" width="11.33203125" style="1" bestFit="1" customWidth="1"/>
    <col min="3" max="3" width="16.6640625" style="1" customWidth="1"/>
    <col min="4" max="4" width="14" style="1" customWidth="1"/>
    <col min="5" max="5" width="0.6640625" customWidth="1"/>
    <col min="7" max="7" width="18.5" customWidth="1"/>
    <col min="8" max="8" width="15.5" style="1" customWidth="1"/>
    <col min="9" max="9" width="15.33203125" customWidth="1"/>
    <col min="11" max="11" width="15.83203125" customWidth="1"/>
    <col min="12" max="12" width="12.33203125" customWidth="1"/>
    <col min="13" max="13" width="0.83203125" customWidth="1"/>
    <col min="14" max="14" width="10.83203125" customWidth="1"/>
    <col min="15" max="15" width="15.1640625" customWidth="1"/>
    <col min="16" max="16" width="13.6640625" customWidth="1"/>
    <col min="18" max="18" width="16.1640625" customWidth="1"/>
  </cols>
  <sheetData>
    <row r="1" spans="2:18" ht="14" customHeight="1" x14ac:dyDescent="0.2"/>
    <row r="2" spans="2:18" ht="147" customHeight="1" x14ac:dyDescent="0.3">
      <c r="B2" s="16"/>
      <c r="H2" s="16" t="s">
        <v>76</v>
      </c>
    </row>
    <row r="3" spans="2:18" x14ac:dyDescent="0.2">
      <c r="Q3" s="8"/>
      <c r="R3" s="8"/>
    </row>
    <row r="4" spans="2:18" ht="33" customHeight="1" x14ac:dyDescent="0.2">
      <c r="B4" s="32" t="s">
        <v>77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"/>
    </row>
    <row r="5" spans="2:18" ht="40" customHeight="1" x14ac:dyDescent="0.2">
      <c r="G5" s="35" t="s">
        <v>78</v>
      </c>
      <c r="H5" s="35"/>
      <c r="I5" s="35"/>
      <c r="J5" s="35"/>
      <c r="K5" s="35"/>
      <c r="Q5" s="2"/>
    </row>
    <row r="6" spans="2:18" x14ac:dyDescent="0.2">
      <c r="Q6" s="2"/>
    </row>
    <row r="7" spans="2:18" ht="21" x14ac:dyDescent="0.2">
      <c r="B7" s="18" t="s">
        <v>5</v>
      </c>
      <c r="C7" s="19"/>
      <c r="D7" s="20"/>
      <c r="F7" s="21" t="s">
        <v>4</v>
      </c>
      <c r="G7" s="22"/>
      <c r="H7" s="23"/>
      <c r="J7" s="24" t="s">
        <v>2</v>
      </c>
      <c r="K7" s="24"/>
      <c r="L7" s="24"/>
      <c r="N7" s="24" t="s">
        <v>3</v>
      </c>
      <c r="O7" s="24"/>
      <c r="P7" s="24"/>
      <c r="Q7" s="2"/>
      <c r="R7" s="11"/>
    </row>
    <row r="8" spans="2:18" x14ac:dyDescent="0.2">
      <c r="B8" s="4"/>
      <c r="C8" s="6" t="s">
        <v>0</v>
      </c>
      <c r="D8" s="6" t="s">
        <v>1</v>
      </c>
      <c r="F8" s="3"/>
      <c r="G8" s="5" t="s">
        <v>0</v>
      </c>
      <c r="H8" s="5" t="s">
        <v>1</v>
      </c>
      <c r="J8" s="8"/>
      <c r="K8" s="8" t="s">
        <v>0</v>
      </c>
      <c r="L8" s="8" t="s">
        <v>1</v>
      </c>
      <c r="M8" s="8"/>
      <c r="N8" s="8"/>
      <c r="O8" s="8" t="s">
        <v>0</v>
      </c>
      <c r="P8" s="8" t="s">
        <v>1</v>
      </c>
      <c r="Q8" s="2"/>
      <c r="R8" s="11"/>
    </row>
    <row r="9" spans="2:18" x14ac:dyDescent="0.2">
      <c r="B9" s="14" t="s">
        <v>6</v>
      </c>
      <c r="C9" s="33">
        <v>100</v>
      </c>
      <c r="D9" s="12"/>
      <c r="E9" s="7"/>
      <c r="F9" s="14" t="s">
        <v>36</v>
      </c>
      <c r="G9" s="34">
        <v>1586.31</v>
      </c>
      <c r="H9" s="15"/>
      <c r="I9" s="2"/>
      <c r="J9" s="36" t="s">
        <v>6</v>
      </c>
      <c r="K9" s="33">
        <v>100</v>
      </c>
      <c r="L9" s="13"/>
      <c r="N9" s="36" t="s">
        <v>36</v>
      </c>
      <c r="O9" s="33">
        <f>K38</f>
        <v>177.58446902974066</v>
      </c>
      <c r="P9" s="10">
        <f>K38-O9</f>
        <v>0</v>
      </c>
      <c r="Q9" s="2"/>
      <c r="R9" s="11"/>
    </row>
    <row r="10" spans="2:18" x14ac:dyDescent="0.2">
      <c r="B10" s="14" t="s">
        <v>7</v>
      </c>
      <c r="C10" s="12">
        <f>C9*1.1</f>
        <v>110.00000000000001</v>
      </c>
      <c r="D10" s="12">
        <f>C10-C9</f>
        <v>10.000000000000014</v>
      </c>
      <c r="E10" s="7"/>
      <c r="F10" s="14" t="s">
        <v>37</v>
      </c>
      <c r="G10" s="15">
        <f>G9*1.1</f>
        <v>1744.941</v>
      </c>
      <c r="H10" s="15">
        <f t="shared" ref="H10:H37" si="0">G11-G10</f>
        <v>174.49410000000012</v>
      </c>
      <c r="J10" s="36" t="s">
        <v>7</v>
      </c>
      <c r="K10" s="12">
        <f>K9*1.02</f>
        <v>102</v>
      </c>
      <c r="L10" s="37">
        <f>K10-K9</f>
        <v>2</v>
      </c>
      <c r="N10" s="36" t="s">
        <v>37</v>
      </c>
      <c r="O10" s="12">
        <f>O9*1.02</f>
        <v>181.13615841033547</v>
      </c>
      <c r="P10" s="10">
        <f>O10-O9</f>
        <v>3.5516893805948087</v>
      </c>
      <c r="Q10" s="2"/>
      <c r="R10" s="11"/>
    </row>
    <row r="11" spans="2:18" x14ac:dyDescent="0.2">
      <c r="B11" s="14" t="s">
        <v>8</v>
      </c>
      <c r="C11" s="12">
        <f t="shared" ref="C11:C38" si="1">C10*1.1</f>
        <v>121.00000000000003</v>
      </c>
      <c r="D11" s="12">
        <f t="shared" ref="D11:D38" si="2">C11-C10</f>
        <v>11.000000000000014</v>
      </c>
      <c r="E11" s="7"/>
      <c r="F11" s="14" t="s">
        <v>38</v>
      </c>
      <c r="G11" s="15">
        <f t="shared" ref="G11:G38" si="3">G10*1.1</f>
        <v>1919.4351000000001</v>
      </c>
      <c r="H11" s="15">
        <f t="shared" si="0"/>
        <v>191.94351000000006</v>
      </c>
      <c r="J11" s="36" t="s">
        <v>8</v>
      </c>
      <c r="K11" s="12">
        <f t="shared" ref="K11:K38" si="4">K10*1.02</f>
        <v>104.04</v>
      </c>
      <c r="L11" s="37">
        <f t="shared" ref="L11:L38" si="5">K11-K10</f>
        <v>2.0400000000000063</v>
      </c>
      <c r="N11" s="36" t="s">
        <v>38</v>
      </c>
      <c r="O11" s="12">
        <f t="shared" ref="O11:O38" si="6">O10*1.02</f>
        <v>184.75888157854217</v>
      </c>
      <c r="P11" s="10">
        <f t="shared" ref="P11:P38" si="7">O11-O10</f>
        <v>3.6227231682067043</v>
      </c>
      <c r="Q11" s="2"/>
      <c r="R11" s="11"/>
    </row>
    <row r="12" spans="2:18" x14ac:dyDescent="0.2">
      <c r="B12" s="14" t="s">
        <v>9</v>
      </c>
      <c r="C12" s="12">
        <f t="shared" si="1"/>
        <v>133.10000000000005</v>
      </c>
      <c r="D12" s="12">
        <f t="shared" si="2"/>
        <v>12.100000000000023</v>
      </c>
      <c r="E12" s="7"/>
      <c r="F12" s="14" t="s">
        <v>39</v>
      </c>
      <c r="G12" s="15">
        <f t="shared" si="3"/>
        <v>2111.3786100000002</v>
      </c>
      <c r="H12" s="15">
        <f t="shared" si="0"/>
        <v>211.13786100000016</v>
      </c>
      <c r="J12" s="36" t="s">
        <v>9</v>
      </c>
      <c r="K12" s="12">
        <f t="shared" si="4"/>
        <v>106.1208</v>
      </c>
      <c r="L12" s="37">
        <f t="shared" si="5"/>
        <v>2.0807999999999964</v>
      </c>
      <c r="N12" s="36" t="s">
        <v>39</v>
      </c>
      <c r="O12" s="12">
        <f t="shared" si="6"/>
        <v>188.45405921011303</v>
      </c>
      <c r="P12" s="10">
        <f t="shared" si="7"/>
        <v>3.6951776315708571</v>
      </c>
      <c r="Q12" s="2"/>
      <c r="R12" s="11"/>
    </row>
    <row r="13" spans="2:18" x14ac:dyDescent="0.2">
      <c r="B13" s="14" t="s">
        <v>10</v>
      </c>
      <c r="C13" s="12">
        <f t="shared" si="1"/>
        <v>146.41000000000008</v>
      </c>
      <c r="D13" s="12">
        <f t="shared" si="2"/>
        <v>13.310000000000031</v>
      </c>
      <c r="E13" s="7"/>
      <c r="F13" s="14" t="s">
        <v>40</v>
      </c>
      <c r="G13" s="15">
        <f t="shared" si="3"/>
        <v>2322.5164710000004</v>
      </c>
      <c r="H13" s="15">
        <f t="shared" si="0"/>
        <v>232.25164710000035</v>
      </c>
      <c r="J13" s="36" t="s">
        <v>10</v>
      </c>
      <c r="K13" s="12">
        <f t="shared" si="4"/>
        <v>108.243216</v>
      </c>
      <c r="L13" s="37">
        <f t="shared" si="5"/>
        <v>2.1224160000000012</v>
      </c>
      <c r="N13" s="36" t="s">
        <v>40</v>
      </c>
      <c r="O13" s="12">
        <f t="shared" si="6"/>
        <v>192.22314039431529</v>
      </c>
      <c r="P13" s="10">
        <f t="shared" si="7"/>
        <v>3.769081184202264</v>
      </c>
      <c r="Q13" s="2"/>
      <c r="R13" s="11"/>
    </row>
    <row r="14" spans="2:18" x14ac:dyDescent="0.2">
      <c r="B14" s="14" t="s">
        <v>11</v>
      </c>
      <c r="C14" s="12">
        <f t="shared" si="1"/>
        <v>161.0510000000001</v>
      </c>
      <c r="D14" s="12">
        <f t="shared" si="2"/>
        <v>14.64100000000002</v>
      </c>
      <c r="E14" s="7"/>
      <c r="F14" s="14" t="s">
        <v>41</v>
      </c>
      <c r="G14" s="15">
        <f t="shared" si="3"/>
        <v>2554.7681181000007</v>
      </c>
      <c r="H14" s="15">
        <f t="shared" si="0"/>
        <v>255.47681181000007</v>
      </c>
      <c r="J14" s="36" t="s">
        <v>11</v>
      </c>
      <c r="K14" s="12">
        <f t="shared" si="4"/>
        <v>110.40808032000001</v>
      </c>
      <c r="L14" s="37">
        <f t="shared" si="5"/>
        <v>2.1648643200000066</v>
      </c>
      <c r="N14" s="36" t="s">
        <v>41</v>
      </c>
      <c r="O14" s="12">
        <f t="shared" si="6"/>
        <v>196.06760320220161</v>
      </c>
      <c r="P14" s="10">
        <f t="shared" si="7"/>
        <v>3.8444628078863161</v>
      </c>
      <c r="Q14" s="2"/>
      <c r="R14" s="11"/>
    </row>
    <row r="15" spans="2:18" x14ac:dyDescent="0.2">
      <c r="B15" s="14" t="s">
        <v>12</v>
      </c>
      <c r="C15" s="12">
        <f t="shared" si="1"/>
        <v>177.15610000000012</v>
      </c>
      <c r="D15" s="12">
        <f t="shared" si="2"/>
        <v>16.105100000000022</v>
      </c>
      <c r="E15" s="7"/>
      <c r="F15" s="14" t="s">
        <v>42</v>
      </c>
      <c r="G15" s="15">
        <f t="shared" si="3"/>
        <v>2810.2449299100008</v>
      </c>
      <c r="H15" s="15">
        <f t="shared" si="0"/>
        <v>281.02449299100044</v>
      </c>
      <c r="J15" s="36" t="s">
        <v>12</v>
      </c>
      <c r="K15" s="12">
        <f t="shared" si="4"/>
        <v>112.61624192640001</v>
      </c>
      <c r="L15" s="37">
        <f t="shared" si="5"/>
        <v>2.2081616063999974</v>
      </c>
      <c r="N15" s="36" t="s">
        <v>42</v>
      </c>
      <c r="O15" s="12">
        <f t="shared" si="6"/>
        <v>199.98895526624565</v>
      </c>
      <c r="P15" s="10">
        <f t="shared" si="7"/>
        <v>3.9213520640440436</v>
      </c>
      <c r="Q15" s="2"/>
      <c r="R15" s="11"/>
    </row>
    <row r="16" spans="2:18" x14ac:dyDescent="0.2">
      <c r="B16" s="14" t="s">
        <v>13</v>
      </c>
      <c r="C16" s="12">
        <f t="shared" si="1"/>
        <v>194.87171000000015</v>
      </c>
      <c r="D16" s="12">
        <f t="shared" si="2"/>
        <v>17.715610000000027</v>
      </c>
      <c r="E16" s="7"/>
      <c r="F16" s="14" t="s">
        <v>43</v>
      </c>
      <c r="G16" s="15">
        <f t="shared" si="3"/>
        <v>3091.2694229010012</v>
      </c>
      <c r="H16" s="15">
        <f t="shared" si="0"/>
        <v>309.12694229010049</v>
      </c>
      <c r="J16" s="36" t="s">
        <v>13</v>
      </c>
      <c r="K16" s="12">
        <f t="shared" si="4"/>
        <v>114.868566764928</v>
      </c>
      <c r="L16" s="37">
        <f t="shared" si="5"/>
        <v>2.252324838527997</v>
      </c>
      <c r="N16" s="36" t="s">
        <v>43</v>
      </c>
      <c r="O16" s="12">
        <f t="shared" si="6"/>
        <v>203.98873437157056</v>
      </c>
      <c r="P16" s="10">
        <f t="shared" si="7"/>
        <v>3.9997791053249045</v>
      </c>
      <c r="Q16" s="2"/>
      <c r="R16" s="11"/>
    </row>
    <row r="17" spans="2:18" x14ac:dyDescent="0.2">
      <c r="B17" s="14" t="s">
        <v>14</v>
      </c>
      <c r="C17" s="12">
        <f t="shared" si="1"/>
        <v>214.3588810000002</v>
      </c>
      <c r="D17" s="12">
        <f t="shared" si="2"/>
        <v>19.487171000000046</v>
      </c>
      <c r="E17" s="7"/>
      <c r="F17" s="14" t="s">
        <v>44</v>
      </c>
      <c r="G17" s="15">
        <f t="shared" si="3"/>
        <v>3400.3963651911017</v>
      </c>
      <c r="H17" s="15">
        <f t="shared" si="0"/>
        <v>340.03963651911045</v>
      </c>
      <c r="J17" s="36" t="s">
        <v>14</v>
      </c>
      <c r="K17" s="12">
        <f t="shared" si="4"/>
        <v>117.16593810022657</v>
      </c>
      <c r="L17" s="37">
        <f t="shared" si="5"/>
        <v>2.2973713352985641</v>
      </c>
      <c r="N17" s="36" t="s">
        <v>44</v>
      </c>
      <c r="O17" s="12">
        <f t="shared" si="6"/>
        <v>208.06850905900197</v>
      </c>
      <c r="P17" s="10">
        <f t="shared" si="7"/>
        <v>4.07977468743141</v>
      </c>
      <c r="Q17" s="2"/>
      <c r="R17" s="11"/>
    </row>
    <row r="18" spans="2:18" x14ac:dyDescent="0.2">
      <c r="B18" s="14" t="s">
        <v>15</v>
      </c>
      <c r="C18" s="12">
        <f t="shared" si="1"/>
        <v>235.79476910000022</v>
      </c>
      <c r="D18" s="12">
        <f t="shared" si="2"/>
        <v>21.435888100000028</v>
      </c>
      <c r="E18" s="7"/>
      <c r="F18" s="14" t="s">
        <v>45</v>
      </c>
      <c r="G18" s="15">
        <f t="shared" si="3"/>
        <v>3740.4360017102122</v>
      </c>
      <c r="H18" s="15">
        <f t="shared" si="0"/>
        <v>374.04360017102181</v>
      </c>
      <c r="J18" s="36" t="s">
        <v>15</v>
      </c>
      <c r="K18" s="12">
        <f t="shared" si="4"/>
        <v>119.5092568622311</v>
      </c>
      <c r="L18" s="37">
        <f t="shared" si="5"/>
        <v>2.3433187620045288</v>
      </c>
      <c r="N18" s="36" t="s">
        <v>45</v>
      </c>
      <c r="O18" s="12">
        <f t="shared" si="6"/>
        <v>212.22987924018202</v>
      </c>
      <c r="P18" s="10">
        <f t="shared" si="7"/>
        <v>4.1613701811800468</v>
      </c>
      <c r="Q18" s="2"/>
      <c r="R18" s="11"/>
    </row>
    <row r="19" spans="2:18" x14ac:dyDescent="0.2">
      <c r="B19" s="14" t="s">
        <v>16</v>
      </c>
      <c r="C19" s="12">
        <f t="shared" si="1"/>
        <v>259.37424601000026</v>
      </c>
      <c r="D19" s="12">
        <f t="shared" si="2"/>
        <v>23.579476910000039</v>
      </c>
      <c r="E19" s="7"/>
      <c r="F19" s="14" t="s">
        <v>46</v>
      </c>
      <c r="G19" s="15">
        <f t="shared" si="3"/>
        <v>4114.479601881234</v>
      </c>
      <c r="H19" s="15">
        <f t="shared" si="0"/>
        <v>411.44796018812394</v>
      </c>
      <c r="J19" s="36" t="s">
        <v>16</v>
      </c>
      <c r="K19" s="12">
        <f t="shared" si="4"/>
        <v>121.89944199947573</v>
      </c>
      <c r="L19" s="37">
        <f t="shared" si="5"/>
        <v>2.3901851372446288</v>
      </c>
      <c r="N19" s="36" t="s">
        <v>46</v>
      </c>
      <c r="O19" s="12">
        <f t="shared" si="6"/>
        <v>216.47447682498566</v>
      </c>
      <c r="P19" s="10">
        <f t="shared" si="7"/>
        <v>4.2445975848036426</v>
      </c>
      <c r="Q19" s="2"/>
      <c r="R19" s="11"/>
    </row>
    <row r="20" spans="2:18" x14ac:dyDescent="0.2">
      <c r="B20" s="14" t="s">
        <v>17</v>
      </c>
      <c r="C20" s="12">
        <f t="shared" si="1"/>
        <v>285.3116706110003</v>
      </c>
      <c r="D20" s="12">
        <f t="shared" si="2"/>
        <v>25.937424601000032</v>
      </c>
      <c r="E20" s="7"/>
      <c r="F20" s="14" t="s">
        <v>47</v>
      </c>
      <c r="G20" s="15">
        <f t="shared" si="3"/>
        <v>4525.9275620693579</v>
      </c>
      <c r="H20" s="15">
        <f t="shared" si="0"/>
        <v>452.59275620693643</v>
      </c>
      <c r="J20" s="36" t="s">
        <v>17</v>
      </c>
      <c r="K20" s="12">
        <f t="shared" si="4"/>
        <v>124.33743083946524</v>
      </c>
      <c r="L20" s="37">
        <f t="shared" si="5"/>
        <v>2.4379888399895151</v>
      </c>
      <c r="N20" s="36" t="s">
        <v>47</v>
      </c>
      <c r="O20" s="12">
        <f t="shared" si="6"/>
        <v>220.80396636148538</v>
      </c>
      <c r="P20" s="10">
        <f t="shared" si="7"/>
        <v>4.3294895364997217</v>
      </c>
      <c r="Q20" s="2"/>
      <c r="R20" s="11"/>
    </row>
    <row r="21" spans="2:18" x14ac:dyDescent="0.2">
      <c r="B21" s="14" t="s">
        <v>18</v>
      </c>
      <c r="C21" s="12">
        <f t="shared" si="1"/>
        <v>313.84283767210036</v>
      </c>
      <c r="D21" s="12">
        <f t="shared" si="2"/>
        <v>28.531167061100064</v>
      </c>
      <c r="E21" s="7"/>
      <c r="F21" s="14" t="s">
        <v>48</v>
      </c>
      <c r="G21" s="15">
        <f t="shared" si="3"/>
        <v>4978.5203182762943</v>
      </c>
      <c r="H21" s="15">
        <f t="shared" si="0"/>
        <v>497.85203182762962</v>
      </c>
      <c r="J21" s="36" t="s">
        <v>18</v>
      </c>
      <c r="K21" s="12">
        <f t="shared" si="4"/>
        <v>126.82417945625456</v>
      </c>
      <c r="L21" s="37">
        <f t="shared" si="5"/>
        <v>2.4867486167893134</v>
      </c>
      <c r="N21" s="36" t="s">
        <v>48</v>
      </c>
      <c r="O21" s="12">
        <f t="shared" si="6"/>
        <v>225.22004568871509</v>
      </c>
      <c r="P21" s="10">
        <f t="shared" si="7"/>
        <v>4.4160793272297099</v>
      </c>
      <c r="Q21" s="2"/>
      <c r="R21" s="11"/>
    </row>
    <row r="22" spans="2:18" x14ac:dyDescent="0.2">
      <c r="B22" s="14" t="s">
        <v>19</v>
      </c>
      <c r="C22" s="12">
        <f t="shared" si="1"/>
        <v>345.22712143931039</v>
      </c>
      <c r="D22" s="12">
        <f t="shared" si="2"/>
        <v>31.384283767210036</v>
      </c>
      <c r="E22" s="7"/>
      <c r="F22" s="14" t="s">
        <v>49</v>
      </c>
      <c r="G22" s="15">
        <f t="shared" si="3"/>
        <v>5476.372350103924</v>
      </c>
      <c r="H22" s="15">
        <f t="shared" si="0"/>
        <v>547.63723501039294</v>
      </c>
      <c r="J22" s="36" t="s">
        <v>19</v>
      </c>
      <c r="K22" s="12">
        <f t="shared" si="4"/>
        <v>129.36066304537965</v>
      </c>
      <c r="L22" s="37">
        <f t="shared" si="5"/>
        <v>2.5364835891250976</v>
      </c>
      <c r="N22" s="36" t="s">
        <v>49</v>
      </c>
      <c r="O22" s="12">
        <f t="shared" si="6"/>
        <v>229.72444660248939</v>
      </c>
      <c r="P22" s="10">
        <f t="shared" si="7"/>
        <v>4.5044009137743046</v>
      </c>
      <c r="Q22" s="2"/>
      <c r="R22" s="11"/>
    </row>
    <row r="23" spans="2:18" x14ac:dyDescent="0.2">
      <c r="B23" s="14" t="s">
        <v>20</v>
      </c>
      <c r="C23" s="12">
        <f t="shared" si="1"/>
        <v>379.74983358324147</v>
      </c>
      <c r="D23" s="12">
        <f t="shared" si="2"/>
        <v>34.522712143931074</v>
      </c>
      <c r="E23" s="7"/>
      <c r="F23" s="14" t="s">
        <v>50</v>
      </c>
      <c r="G23" s="15">
        <f t="shared" si="3"/>
        <v>6024.0095851143169</v>
      </c>
      <c r="H23" s="15">
        <f t="shared" si="0"/>
        <v>602.40095851143178</v>
      </c>
      <c r="J23" s="36" t="s">
        <v>20</v>
      </c>
      <c r="K23" s="12">
        <f t="shared" si="4"/>
        <v>131.94787630628724</v>
      </c>
      <c r="L23" s="37">
        <f t="shared" si="5"/>
        <v>2.5872132609075891</v>
      </c>
      <c r="N23" s="36" t="s">
        <v>50</v>
      </c>
      <c r="O23" s="12">
        <f t="shared" si="6"/>
        <v>234.31893553453918</v>
      </c>
      <c r="P23" s="10">
        <f t="shared" si="7"/>
        <v>4.594488932049785</v>
      </c>
      <c r="Q23" s="2"/>
      <c r="R23" s="11"/>
    </row>
    <row r="24" spans="2:18" x14ac:dyDescent="0.2">
      <c r="B24" s="14" t="s">
        <v>21</v>
      </c>
      <c r="C24" s="12">
        <f t="shared" si="1"/>
        <v>417.72481694156562</v>
      </c>
      <c r="D24" s="12">
        <f t="shared" si="2"/>
        <v>37.974983358324153</v>
      </c>
      <c r="E24" s="7"/>
      <c r="F24" s="14" t="s">
        <v>51</v>
      </c>
      <c r="G24" s="15">
        <f t="shared" si="3"/>
        <v>6626.4105436257487</v>
      </c>
      <c r="H24" s="15">
        <f t="shared" si="0"/>
        <v>662.64105436257523</v>
      </c>
      <c r="J24" s="36" t="s">
        <v>21</v>
      </c>
      <c r="K24" s="12">
        <f t="shared" si="4"/>
        <v>134.58683383241299</v>
      </c>
      <c r="L24" s="37">
        <f t="shared" si="5"/>
        <v>2.6389575261257505</v>
      </c>
      <c r="N24" s="36" t="s">
        <v>51</v>
      </c>
      <c r="O24" s="12">
        <f t="shared" si="6"/>
        <v>239.00531424522995</v>
      </c>
      <c r="P24" s="10">
        <f t="shared" si="7"/>
        <v>4.6863787106907751</v>
      </c>
      <c r="Q24" s="2"/>
      <c r="R24" s="11"/>
    </row>
    <row r="25" spans="2:18" x14ac:dyDescent="0.2">
      <c r="B25" s="14" t="s">
        <v>22</v>
      </c>
      <c r="C25" s="12">
        <f t="shared" si="1"/>
        <v>459.49729863572225</v>
      </c>
      <c r="D25" s="12">
        <f t="shared" si="2"/>
        <v>41.772481694156625</v>
      </c>
      <c r="E25" s="7"/>
      <c r="F25" s="14" t="s">
        <v>52</v>
      </c>
      <c r="G25" s="15">
        <f t="shared" si="3"/>
        <v>7289.0515979883239</v>
      </c>
      <c r="H25" s="15">
        <f t="shared" si="0"/>
        <v>728.90515979883276</v>
      </c>
      <c r="J25" s="36" t="s">
        <v>22</v>
      </c>
      <c r="K25" s="12">
        <f t="shared" si="4"/>
        <v>137.27857050906127</v>
      </c>
      <c r="L25" s="37">
        <f t="shared" si="5"/>
        <v>2.6917366766482758</v>
      </c>
      <c r="N25" s="36" t="s">
        <v>52</v>
      </c>
      <c r="O25" s="12">
        <f t="shared" si="6"/>
        <v>243.78542053013456</v>
      </c>
      <c r="P25" s="10">
        <f t="shared" si="7"/>
        <v>4.7801062849046048</v>
      </c>
      <c r="Q25" s="2"/>
      <c r="R25" s="11"/>
    </row>
    <row r="26" spans="2:18" x14ac:dyDescent="0.2">
      <c r="B26" s="14" t="s">
        <v>23</v>
      </c>
      <c r="C26" s="12">
        <f t="shared" si="1"/>
        <v>505.4470284992945</v>
      </c>
      <c r="D26" s="12">
        <f t="shared" si="2"/>
        <v>45.949729863572259</v>
      </c>
      <c r="E26" s="7"/>
      <c r="F26" s="14" t="s">
        <v>53</v>
      </c>
      <c r="G26" s="15">
        <f t="shared" si="3"/>
        <v>8017.9567577871567</v>
      </c>
      <c r="H26" s="15">
        <f t="shared" si="0"/>
        <v>801.79567577871603</v>
      </c>
      <c r="J26" s="36" t="s">
        <v>23</v>
      </c>
      <c r="K26" s="12">
        <f t="shared" si="4"/>
        <v>140.02414191924251</v>
      </c>
      <c r="L26" s="37">
        <f t="shared" si="5"/>
        <v>2.7455714101812418</v>
      </c>
      <c r="N26" s="36" t="s">
        <v>53</v>
      </c>
      <c r="O26" s="12">
        <f t="shared" si="6"/>
        <v>248.66112894073726</v>
      </c>
      <c r="P26" s="10">
        <f t="shared" si="7"/>
        <v>4.875708410602698</v>
      </c>
      <c r="Q26" s="2"/>
      <c r="R26" s="11"/>
    </row>
    <row r="27" spans="2:18" x14ac:dyDescent="0.2">
      <c r="B27" s="14" t="s">
        <v>24</v>
      </c>
      <c r="C27" s="12">
        <f t="shared" si="1"/>
        <v>555.99173134922398</v>
      </c>
      <c r="D27" s="12">
        <f t="shared" si="2"/>
        <v>50.544702849929479</v>
      </c>
      <c r="E27" s="7"/>
      <c r="F27" s="14" t="s">
        <v>54</v>
      </c>
      <c r="G27" s="15">
        <f t="shared" si="3"/>
        <v>8819.7524335658727</v>
      </c>
      <c r="H27" s="15">
        <f t="shared" si="0"/>
        <v>881.97524335658818</v>
      </c>
      <c r="J27" s="36" t="s">
        <v>24</v>
      </c>
      <c r="K27" s="12">
        <f t="shared" si="4"/>
        <v>142.82462475762736</v>
      </c>
      <c r="L27" s="37">
        <f t="shared" si="5"/>
        <v>2.8004828383848519</v>
      </c>
      <c r="N27" s="36" t="s">
        <v>54</v>
      </c>
      <c r="O27" s="12">
        <f t="shared" si="6"/>
        <v>253.63435151955201</v>
      </c>
      <c r="P27" s="10">
        <f t="shared" si="7"/>
        <v>4.9732225788147559</v>
      </c>
      <c r="Q27" s="2"/>
      <c r="R27" s="11"/>
    </row>
    <row r="28" spans="2:18" x14ac:dyDescent="0.2">
      <c r="B28" s="14" t="s">
        <v>25</v>
      </c>
      <c r="C28" s="12">
        <f t="shared" si="1"/>
        <v>611.59090448414645</v>
      </c>
      <c r="D28" s="12">
        <f t="shared" si="2"/>
        <v>55.599173134922466</v>
      </c>
      <c r="E28" s="7"/>
      <c r="F28" s="14" t="s">
        <v>55</v>
      </c>
      <c r="G28" s="15">
        <f t="shared" si="3"/>
        <v>9701.7276769224609</v>
      </c>
      <c r="H28" s="15">
        <f t="shared" si="0"/>
        <v>970.17276769224736</v>
      </c>
      <c r="J28" s="36" t="s">
        <v>25</v>
      </c>
      <c r="K28" s="12">
        <f t="shared" si="4"/>
        <v>145.6811172527799</v>
      </c>
      <c r="L28" s="37">
        <f t="shared" si="5"/>
        <v>2.856492495152537</v>
      </c>
      <c r="N28" s="36" t="s">
        <v>55</v>
      </c>
      <c r="O28" s="12">
        <f t="shared" si="6"/>
        <v>258.70703854994304</v>
      </c>
      <c r="P28" s="10">
        <f t="shared" si="7"/>
        <v>5.0726870303910232</v>
      </c>
      <c r="Q28" s="2"/>
      <c r="R28" s="11"/>
    </row>
    <row r="29" spans="2:18" x14ac:dyDescent="0.2">
      <c r="B29" s="14" t="s">
        <v>26</v>
      </c>
      <c r="C29" s="12">
        <f t="shared" si="1"/>
        <v>672.74999493256109</v>
      </c>
      <c r="D29" s="12">
        <f t="shared" si="2"/>
        <v>61.159090448414645</v>
      </c>
      <c r="E29" s="7"/>
      <c r="F29" s="14" t="s">
        <v>56</v>
      </c>
      <c r="G29" s="15">
        <f t="shared" si="3"/>
        <v>10671.900444614708</v>
      </c>
      <c r="H29" s="15">
        <f t="shared" si="0"/>
        <v>1067.1900444614712</v>
      </c>
      <c r="J29" s="36" t="s">
        <v>26</v>
      </c>
      <c r="K29" s="12">
        <f t="shared" si="4"/>
        <v>148.59473959783551</v>
      </c>
      <c r="L29" s="37">
        <f t="shared" si="5"/>
        <v>2.9136223450556145</v>
      </c>
      <c r="N29" s="36" t="s">
        <v>56</v>
      </c>
      <c r="O29" s="12">
        <f t="shared" si="6"/>
        <v>263.8811793209419</v>
      </c>
      <c r="P29" s="10">
        <f t="shared" si="7"/>
        <v>5.1741407709988607</v>
      </c>
      <c r="Q29" s="2"/>
      <c r="R29" s="11"/>
    </row>
    <row r="30" spans="2:18" x14ac:dyDescent="0.2">
      <c r="B30" s="14" t="s">
        <v>27</v>
      </c>
      <c r="C30" s="12">
        <f t="shared" si="1"/>
        <v>740.02499442581723</v>
      </c>
      <c r="D30" s="12">
        <f t="shared" si="2"/>
        <v>67.274999493256132</v>
      </c>
      <c r="E30" s="7"/>
      <c r="F30" s="14" t="s">
        <v>57</v>
      </c>
      <c r="G30" s="15">
        <f t="shared" si="3"/>
        <v>11739.090489076179</v>
      </c>
      <c r="H30" s="15">
        <f t="shared" si="0"/>
        <v>1173.9090489076189</v>
      </c>
      <c r="J30" s="36" t="s">
        <v>27</v>
      </c>
      <c r="K30" s="12">
        <f t="shared" si="4"/>
        <v>151.56663438979223</v>
      </c>
      <c r="L30" s="37">
        <f t="shared" si="5"/>
        <v>2.9718947919567142</v>
      </c>
      <c r="N30" s="36" t="s">
        <v>57</v>
      </c>
      <c r="O30" s="12">
        <f t="shared" si="6"/>
        <v>269.15880290736072</v>
      </c>
      <c r="P30" s="10">
        <f t="shared" si="7"/>
        <v>5.2776235864188266</v>
      </c>
      <c r="Q30" s="2"/>
      <c r="R30" s="11"/>
    </row>
    <row r="31" spans="2:18" x14ac:dyDescent="0.2">
      <c r="B31" s="14" t="s">
        <v>28</v>
      </c>
      <c r="C31" s="12">
        <f t="shared" si="1"/>
        <v>814.02749386839901</v>
      </c>
      <c r="D31" s="12">
        <f t="shared" si="2"/>
        <v>74.002499442581779</v>
      </c>
      <c r="E31" s="7"/>
      <c r="F31" s="14" t="s">
        <v>58</v>
      </c>
      <c r="G31" s="15">
        <f t="shared" si="3"/>
        <v>12912.999537983798</v>
      </c>
      <c r="H31" s="15">
        <f t="shared" si="0"/>
        <v>1291.2999537983815</v>
      </c>
      <c r="J31" s="36" t="s">
        <v>28</v>
      </c>
      <c r="K31" s="12">
        <f t="shared" si="4"/>
        <v>154.59796707758807</v>
      </c>
      <c r="L31" s="37">
        <f t="shared" si="5"/>
        <v>3.0313326877958389</v>
      </c>
      <c r="N31" s="36" t="s">
        <v>58</v>
      </c>
      <c r="O31" s="12">
        <f t="shared" si="6"/>
        <v>274.54197896550795</v>
      </c>
      <c r="P31" s="10">
        <f t="shared" si="7"/>
        <v>5.3831760581472281</v>
      </c>
      <c r="Q31" s="2"/>
      <c r="R31" s="11"/>
    </row>
    <row r="32" spans="2:18" x14ac:dyDescent="0.2">
      <c r="B32" s="14" t="s">
        <v>29</v>
      </c>
      <c r="C32" s="12">
        <f t="shared" si="1"/>
        <v>895.43024325523902</v>
      </c>
      <c r="D32" s="12">
        <f t="shared" si="2"/>
        <v>81.402749386840014</v>
      </c>
      <c r="E32" s="7"/>
      <c r="F32" s="14" t="s">
        <v>59</v>
      </c>
      <c r="G32" s="15">
        <f t="shared" si="3"/>
        <v>14204.29949178218</v>
      </c>
      <c r="H32" s="15">
        <f t="shared" si="0"/>
        <v>1420.4299491782185</v>
      </c>
      <c r="J32" s="36" t="s">
        <v>29</v>
      </c>
      <c r="K32" s="12">
        <f t="shared" si="4"/>
        <v>157.68992641913982</v>
      </c>
      <c r="L32" s="37">
        <f t="shared" si="5"/>
        <v>3.0919593415517568</v>
      </c>
      <c r="N32" s="36" t="s">
        <v>59</v>
      </c>
      <c r="O32" s="12">
        <f t="shared" si="6"/>
        <v>280.0328185448181</v>
      </c>
      <c r="P32" s="10">
        <f t="shared" si="7"/>
        <v>5.4908395793101477</v>
      </c>
      <c r="Q32" s="2"/>
      <c r="R32" s="11"/>
    </row>
    <row r="33" spans="2:18" x14ac:dyDescent="0.2">
      <c r="B33" s="14" t="s">
        <v>30</v>
      </c>
      <c r="C33" s="12">
        <f t="shared" si="1"/>
        <v>984.97326758076304</v>
      </c>
      <c r="D33" s="12">
        <f t="shared" si="2"/>
        <v>89.543024325524016</v>
      </c>
      <c r="E33" s="7"/>
      <c r="F33" s="14" t="s">
        <v>60</v>
      </c>
      <c r="G33" s="15">
        <f t="shared" si="3"/>
        <v>15624.729440960398</v>
      </c>
      <c r="H33" s="15">
        <f t="shared" si="0"/>
        <v>1562.4729440960418</v>
      </c>
      <c r="J33" s="36" t="s">
        <v>30</v>
      </c>
      <c r="K33" s="12">
        <f t="shared" si="4"/>
        <v>160.84372494752262</v>
      </c>
      <c r="L33" s="37">
        <f t="shared" si="5"/>
        <v>3.1537985283827936</v>
      </c>
      <c r="N33" s="36" t="s">
        <v>60</v>
      </c>
      <c r="O33" s="12">
        <f t="shared" si="6"/>
        <v>285.63347491571449</v>
      </c>
      <c r="P33" s="10">
        <f t="shared" si="7"/>
        <v>5.6006563708963881</v>
      </c>
      <c r="Q33" s="2"/>
      <c r="R33" s="11"/>
    </row>
    <row r="34" spans="2:18" x14ac:dyDescent="0.2">
      <c r="B34" s="14" t="s">
        <v>31</v>
      </c>
      <c r="C34" s="12">
        <f t="shared" si="1"/>
        <v>1083.4705943388394</v>
      </c>
      <c r="D34" s="12">
        <f t="shared" si="2"/>
        <v>98.497326758076383</v>
      </c>
      <c r="E34" s="7"/>
      <c r="F34" s="14" t="s">
        <v>61</v>
      </c>
      <c r="G34" s="15">
        <f t="shared" si="3"/>
        <v>17187.20238505644</v>
      </c>
      <c r="H34" s="15">
        <f t="shared" si="0"/>
        <v>1718.7202385056444</v>
      </c>
      <c r="J34" s="36" t="s">
        <v>31</v>
      </c>
      <c r="K34" s="12">
        <f t="shared" si="4"/>
        <v>164.06059944647308</v>
      </c>
      <c r="L34" s="37">
        <f t="shared" si="5"/>
        <v>3.2168744989504603</v>
      </c>
      <c r="N34" s="36" t="s">
        <v>61</v>
      </c>
      <c r="O34" s="12">
        <f t="shared" si="6"/>
        <v>291.3461444140288</v>
      </c>
      <c r="P34" s="10">
        <f t="shared" si="7"/>
        <v>5.7126694983143125</v>
      </c>
    </row>
    <row r="35" spans="2:18" x14ac:dyDescent="0.2">
      <c r="B35" s="14" t="s">
        <v>32</v>
      </c>
      <c r="C35" s="12">
        <f t="shared" si="1"/>
        <v>1191.8176537727234</v>
      </c>
      <c r="D35" s="12">
        <f t="shared" si="2"/>
        <v>108.34705943388394</v>
      </c>
      <c r="E35" s="7"/>
      <c r="F35" s="14" t="s">
        <v>62</v>
      </c>
      <c r="G35" s="15">
        <f t="shared" si="3"/>
        <v>18905.922623562084</v>
      </c>
      <c r="H35" s="15">
        <f t="shared" si="0"/>
        <v>1890.592262356211</v>
      </c>
      <c r="J35" s="36" t="s">
        <v>32</v>
      </c>
      <c r="K35" s="12">
        <f t="shared" si="4"/>
        <v>167.34181143540255</v>
      </c>
      <c r="L35" s="37">
        <f t="shared" si="5"/>
        <v>3.2812119889294706</v>
      </c>
      <c r="N35" s="36" t="s">
        <v>62</v>
      </c>
      <c r="O35" s="12">
        <f t="shared" si="6"/>
        <v>297.17306730230939</v>
      </c>
      <c r="P35" s="10">
        <f t="shared" si="7"/>
        <v>5.8269228882805919</v>
      </c>
    </row>
    <row r="36" spans="2:18" x14ac:dyDescent="0.2">
      <c r="B36" s="14" t="s">
        <v>33</v>
      </c>
      <c r="C36" s="12">
        <f t="shared" si="1"/>
        <v>1310.9994191499959</v>
      </c>
      <c r="D36" s="12">
        <f t="shared" si="2"/>
        <v>119.18176537727254</v>
      </c>
      <c r="E36" s="7"/>
      <c r="F36" s="14" t="s">
        <v>63</v>
      </c>
      <c r="G36" s="15">
        <f t="shared" si="3"/>
        <v>20796.514885918295</v>
      </c>
      <c r="H36" s="15">
        <f t="shared" si="0"/>
        <v>2079.6514885918332</v>
      </c>
      <c r="J36" s="36" t="s">
        <v>33</v>
      </c>
      <c r="K36" s="12">
        <f t="shared" si="4"/>
        <v>170.68864766411059</v>
      </c>
      <c r="L36" s="37">
        <f t="shared" si="5"/>
        <v>3.3468362287080424</v>
      </c>
      <c r="N36" s="36" t="s">
        <v>63</v>
      </c>
      <c r="O36" s="12">
        <f t="shared" si="6"/>
        <v>303.1165286483556</v>
      </c>
      <c r="P36" s="10">
        <f t="shared" si="7"/>
        <v>5.943461346046206</v>
      </c>
    </row>
    <row r="37" spans="2:18" x14ac:dyDescent="0.2">
      <c r="B37" s="14" t="s">
        <v>34</v>
      </c>
      <c r="C37" s="12">
        <f t="shared" si="1"/>
        <v>1442.0993610649957</v>
      </c>
      <c r="D37" s="12">
        <f t="shared" si="2"/>
        <v>131.09994191499982</v>
      </c>
      <c r="E37" s="7"/>
      <c r="F37" s="14" t="s">
        <v>64</v>
      </c>
      <c r="G37" s="15">
        <f t="shared" si="3"/>
        <v>22876.166374510129</v>
      </c>
      <c r="H37" s="15">
        <f t="shared" si="0"/>
        <v>2287.616637451014</v>
      </c>
      <c r="J37" s="36" t="s">
        <v>34</v>
      </c>
      <c r="K37" s="12">
        <f t="shared" si="4"/>
        <v>174.1024206173928</v>
      </c>
      <c r="L37" s="37">
        <f t="shared" si="5"/>
        <v>3.413772953282205</v>
      </c>
      <c r="N37" s="36" t="s">
        <v>64</v>
      </c>
      <c r="O37" s="12">
        <f t="shared" si="6"/>
        <v>309.17885922132274</v>
      </c>
      <c r="P37" s="10">
        <f t="shared" si="7"/>
        <v>6.0623305729671415</v>
      </c>
    </row>
    <row r="38" spans="2:18" x14ac:dyDescent="0.2">
      <c r="B38" s="14" t="s">
        <v>35</v>
      </c>
      <c r="C38" s="12">
        <f t="shared" si="1"/>
        <v>1586.3092971714955</v>
      </c>
      <c r="D38" s="12">
        <f t="shared" si="2"/>
        <v>144.20993610649975</v>
      </c>
      <c r="E38" s="7"/>
      <c r="F38" s="14" t="s">
        <v>65</v>
      </c>
      <c r="G38" s="15">
        <f t="shared" si="3"/>
        <v>25163.783011961143</v>
      </c>
      <c r="H38" s="15">
        <f>G38-G37</f>
        <v>2287.616637451014</v>
      </c>
      <c r="J38" s="36" t="s">
        <v>35</v>
      </c>
      <c r="K38" s="12">
        <f t="shared" si="4"/>
        <v>177.58446902974066</v>
      </c>
      <c r="L38" s="37">
        <f t="shared" si="5"/>
        <v>3.482048412347865</v>
      </c>
      <c r="N38" s="36" t="s">
        <v>65</v>
      </c>
      <c r="O38" s="12">
        <f t="shared" si="6"/>
        <v>315.36243640574918</v>
      </c>
      <c r="P38" s="10">
        <f t="shared" si="7"/>
        <v>6.18357718442644</v>
      </c>
      <c r="Q38" s="1"/>
    </row>
    <row r="39" spans="2:18" x14ac:dyDescent="0.2">
      <c r="Q39" s="1"/>
    </row>
    <row r="40" spans="2:18" x14ac:dyDescent="0.2">
      <c r="C40" s="26">
        <f>C38/C9</f>
        <v>15.863092971714956</v>
      </c>
      <c r="G40" s="25">
        <f>G38/C9</f>
        <v>251.63783011961144</v>
      </c>
      <c r="K40" s="27">
        <f>K38/K9</f>
        <v>1.7758446902974065</v>
      </c>
      <c r="O40" s="27">
        <f>O38/K9</f>
        <v>3.1536243640574919</v>
      </c>
      <c r="Q40" s="1"/>
    </row>
    <row r="41" spans="2:18" x14ac:dyDescent="0.2">
      <c r="Q41" s="1"/>
    </row>
    <row r="42" spans="2:18" x14ac:dyDescent="0.2">
      <c r="Q42" s="1"/>
    </row>
    <row r="43" spans="2:18" x14ac:dyDescent="0.2">
      <c r="G43" s="1"/>
      <c r="I43" s="1"/>
      <c r="K43" s="2"/>
      <c r="O43" s="1"/>
      <c r="P43" s="1"/>
    </row>
    <row r="44" spans="2:18" x14ac:dyDescent="0.2">
      <c r="E44" s="9" t="s">
        <v>74</v>
      </c>
      <c r="F44" s="31"/>
      <c r="H44" s="28" t="s">
        <v>75</v>
      </c>
      <c r="I44" s="29" t="s">
        <v>72</v>
      </c>
      <c r="J44" s="29" t="s">
        <v>66</v>
      </c>
      <c r="O44" s="1"/>
      <c r="P44" s="1"/>
    </row>
    <row r="45" spans="2:18" x14ac:dyDescent="0.2">
      <c r="E45" s="1"/>
      <c r="H45" s="30">
        <v>0.02</v>
      </c>
      <c r="I45" s="17" t="s">
        <v>73</v>
      </c>
      <c r="J45" s="17" t="s">
        <v>69</v>
      </c>
      <c r="O45" s="1"/>
      <c r="P45" s="1"/>
    </row>
    <row r="46" spans="2:18" x14ac:dyDescent="0.2">
      <c r="E46" s="1"/>
      <c r="H46" s="30">
        <v>0.05</v>
      </c>
      <c r="I46" s="17" t="s">
        <v>67</v>
      </c>
      <c r="J46" s="17" t="s">
        <v>70</v>
      </c>
      <c r="O46" s="1"/>
      <c r="P46" s="1"/>
    </row>
    <row r="47" spans="2:18" x14ac:dyDescent="0.2">
      <c r="E47" s="1"/>
      <c r="H47" s="30">
        <v>0.1</v>
      </c>
      <c r="I47" s="17" t="s">
        <v>68</v>
      </c>
      <c r="J47" s="17" t="s">
        <v>71</v>
      </c>
      <c r="O47" s="1"/>
      <c r="P47" s="1"/>
    </row>
    <row r="52" spans="7:16" x14ac:dyDescent="0.2">
      <c r="O52" s="1"/>
      <c r="P52" s="1"/>
    </row>
    <row r="53" spans="7:16" x14ac:dyDescent="0.2">
      <c r="G53" s="1"/>
      <c r="O53" s="1"/>
      <c r="P53" s="1"/>
    </row>
    <row r="54" spans="7:16" x14ac:dyDescent="0.2">
      <c r="G54" s="1"/>
      <c r="O54" s="1"/>
      <c r="P54" s="1"/>
    </row>
    <row r="55" spans="7:16" x14ac:dyDescent="0.2">
      <c r="G55" s="1"/>
      <c r="O55" s="1"/>
      <c r="P55" s="1"/>
    </row>
    <row r="56" spans="7:16" x14ac:dyDescent="0.2">
      <c r="G56" s="1"/>
      <c r="O56" s="1"/>
      <c r="P56" s="1"/>
    </row>
    <row r="57" spans="7:16" x14ac:dyDescent="0.2">
      <c r="G57" s="1"/>
      <c r="P57" s="1"/>
    </row>
    <row r="58" spans="7:16" x14ac:dyDescent="0.2">
      <c r="G58" s="2"/>
      <c r="P58" s="1"/>
    </row>
  </sheetData>
  <mergeCells count="6">
    <mergeCell ref="B4:P4"/>
    <mergeCell ref="G5:K5"/>
    <mergeCell ref="J7:L7"/>
    <mergeCell ref="N7:P7"/>
    <mergeCell ref="F7:H7"/>
    <mergeCell ref="B7:D7"/>
  </mergeCells>
  <phoneticPr fontId="7" type="noConversion"/>
  <pageMargins left="0.75" right="0.75" top="1" bottom="1" header="0.5" footer="0.5"/>
  <pageSetup paperSize="9" scale="46" orientation="landscape" horizontalDpi="4294967292" verticalDpi="4294967292"/>
  <rowBreaks count="2" manualBreakCount="2">
    <brk id="50" max="16383" man="1"/>
    <brk id="53" max="16383" man="1"/>
  </rowBreaks>
  <colBreaks count="1" manualBreakCount="1">
    <brk id="17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Rowson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Rowson </dc:creator>
  <cp:lastModifiedBy>Microsoft Office User</cp:lastModifiedBy>
  <cp:lastPrinted>2017-02-20T20:12:39Z</cp:lastPrinted>
  <dcterms:created xsi:type="dcterms:W3CDTF">2016-10-18T03:05:32Z</dcterms:created>
  <dcterms:modified xsi:type="dcterms:W3CDTF">2017-02-20T20:14:26Z</dcterms:modified>
</cp:coreProperties>
</file>